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3" i="1" l="1"/>
  <c r="C198" i="1"/>
  <c r="H53" i="1"/>
  <c r="H47" i="1"/>
  <c r="H28" i="1"/>
  <c r="H22" i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<sst xmlns="http://schemas.openxmlformats.org/spreadsheetml/2006/main" count="357" uniqueCount="231">
  <si>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</si>
  <si>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</si>
  <si>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</si>
  <si>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</si>
  <si>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</si>
  <si>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</si>
  <si>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</si>
  <si>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</si>
  <si>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</si>
  <si>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</si>
  <si>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</si>
  <si>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</si>
  <si>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</si>
  <si>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</si>
  <si>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</si>
  <si>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</si>
  <si>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</si>
  <si>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</si>
  <si>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</si>
  <si>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</si>
  <si>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</si>
  <si>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</si>
  <si>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</si>
  <si>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</si>
  <si>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</si>
  <si>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</si>
  <si>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</si>
  <si>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</si>
  <si>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</si>
  <si>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25.01.2024</t>
  </si>
  <si>
    <t xml:space="preserve">Dana 25.01.2024.godine Dom zdravlja Požarevac je izvršio plaćanje prema dobavljačima: </t>
  </si>
  <si>
    <t>Primljena i neutrošena participacija od 25.01.2024</t>
  </si>
  <si>
    <t>Dunav osiguranje</t>
  </si>
  <si>
    <t>Globos osiguranje</t>
  </si>
  <si>
    <t>JKP VIK</t>
  </si>
  <si>
    <t>Auto servis Dule</t>
  </si>
  <si>
    <t>Auto- Mirkos</t>
  </si>
  <si>
    <t>Auto centar Toplica</t>
  </si>
  <si>
    <t>Auto centar Mihajlović</t>
  </si>
  <si>
    <t>AMD Pobeda</t>
  </si>
  <si>
    <t>Agatel</t>
  </si>
  <si>
    <t>Aqva Marija</t>
  </si>
  <si>
    <t>Gradski zavod za javnp zdravlje</t>
  </si>
  <si>
    <t>Elektroluks-012</t>
  </si>
  <si>
    <t>Epoha</t>
  </si>
  <si>
    <t>Evropa okovi</t>
  </si>
  <si>
    <t>Fakultet medicinski nauka, Kraguj.</t>
  </si>
  <si>
    <t>GrafArt</t>
  </si>
  <si>
    <t>Infolab</t>
  </si>
  <si>
    <t>Institut dr.Karajović</t>
  </si>
  <si>
    <t>Ivić Instalacije</t>
  </si>
  <si>
    <t>JP PTT Saobraćaj</t>
  </si>
  <si>
    <t>Laki servis</t>
  </si>
  <si>
    <t>Lavija</t>
  </si>
  <si>
    <t>M Parts</t>
  </si>
  <si>
    <t>MT: Telekom Srbija 062</t>
  </si>
  <si>
    <t>MT: Telekom Srbija 065</t>
  </si>
  <si>
    <t>MT: Telekom Srbija 012</t>
  </si>
  <si>
    <t>MV elektro Z.T.R</t>
  </si>
  <si>
    <t>Orion telekom</t>
  </si>
  <si>
    <t>Papirdol</t>
  </si>
  <si>
    <t>Perla doo</t>
  </si>
  <si>
    <t>Print SR</t>
  </si>
  <si>
    <t>Razvigor</t>
  </si>
  <si>
    <t>SBB</t>
  </si>
  <si>
    <t>Sektor</t>
  </si>
  <si>
    <t>SR Stojanović</t>
  </si>
  <si>
    <t>Superlab</t>
  </si>
  <si>
    <t>TS Hemiija</t>
  </si>
  <si>
    <t>Tehnomarket</t>
  </si>
  <si>
    <t>Tip Top</t>
  </si>
  <si>
    <t>TNT Team</t>
  </si>
  <si>
    <t>Vicor</t>
  </si>
  <si>
    <t>Vinča</t>
  </si>
  <si>
    <t>Venetian Fashion</t>
  </si>
  <si>
    <t>Vujić STR</t>
  </si>
  <si>
    <t>Zipsoft</t>
  </si>
  <si>
    <t>ZZJZ</t>
  </si>
  <si>
    <t>Šiler</t>
  </si>
  <si>
    <t>Šrafko</t>
  </si>
  <si>
    <t>MIM Global</t>
  </si>
  <si>
    <t>Elping s.s.</t>
  </si>
  <si>
    <t>JKP Komunalne službe</t>
  </si>
  <si>
    <t>Gama Inžinjering</t>
  </si>
  <si>
    <t>Inst.Dr. Karajović</t>
  </si>
  <si>
    <t>Medicom</t>
  </si>
  <si>
    <t>Neo yu- dent</t>
  </si>
  <si>
    <t>Elmot</t>
  </si>
  <si>
    <t>Neodent</t>
  </si>
  <si>
    <t>NOV-KOM Elektro</t>
  </si>
  <si>
    <t>Profil STr</t>
  </si>
  <si>
    <t>ZR Aleksandar Tošić</t>
  </si>
  <si>
    <t>51-1147-3059023</t>
  </si>
  <si>
    <t>51-1147-3058923</t>
  </si>
  <si>
    <t>51-1147-3058723</t>
  </si>
  <si>
    <t>51-1147-3058823</t>
  </si>
  <si>
    <t>51-1147-3059123</t>
  </si>
  <si>
    <t>IF255271/23</t>
  </si>
  <si>
    <t>IF255267/23</t>
  </si>
  <si>
    <t>IF255272/23</t>
  </si>
  <si>
    <t>19-1-128873-08202106</t>
  </si>
  <si>
    <t>121/2023</t>
  </si>
  <si>
    <t>122/2023</t>
  </si>
  <si>
    <t>105/2023</t>
  </si>
  <si>
    <t>104/2023</t>
  </si>
  <si>
    <t>108/2023</t>
  </si>
  <si>
    <t>107/2023</t>
  </si>
  <si>
    <t>110/2023</t>
  </si>
  <si>
    <t>112/2023</t>
  </si>
  <si>
    <t>111/2023</t>
  </si>
  <si>
    <t>23-40-2896</t>
  </si>
  <si>
    <t>23-40-2897</t>
  </si>
  <si>
    <t>23-40-3048</t>
  </si>
  <si>
    <t>23-40-3453</t>
  </si>
  <si>
    <t>23-40-3450</t>
  </si>
  <si>
    <t>1068/2023</t>
  </si>
  <si>
    <t>1156/2023</t>
  </si>
  <si>
    <t>202300140084</t>
  </si>
  <si>
    <t>102-P/2023</t>
  </si>
  <si>
    <t>104-P/2023</t>
  </si>
  <si>
    <t>R-1562/23VP</t>
  </si>
  <si>
    <t>R-1561/23VP</t>
  </si>
  <si>
    <t>R-1560/23VP</t>
  </si>
  <si>
    <t>R-1578/23VP</t>
  </si>
  <si>
    <t>23-POS-17313</t>
  </si>
  <si>
    <t>10420/237/23</t>
  </si>
  <si>
    <t>FAMP-2112-MPM/23</t>
  </si>
  <si>
    <t>FAMP-2111-MPM/23</t>
  </si>
  <si>
    <t>FAMP-2198-MPM/23</t>
  </si>
  <si>
    <t>FAMP-2197-MPM/23</t>
  </si>
  <si>
    <t>FAMP-2196-MPM/23</t>
  </si>
  <si>
    <t>FAMP-2194-MPM/23</t>
  </si>
  <si>
    <t>FAMP-2330-MPM/23</t>
  </si>
  <si>
    <t>FAMP-2130-MPM/23</t>
  </si>
  <si>
    <t>FAMP-2470-MPM/23</t>
  </si>
  <si>
    <t>FAMP-2471-MPM/23</t>
  </si>
  <si>
    <t>FAMP-2469-MPM/23</t>
  </si>
  <si>
    <t>FAMP-2531-MPM/23</t>
  </si>
  <si>
    <t>FAMP-2532-MPM/23</t>
  </si>
  <si>
    <t>10101-50810-2023</t>
  </si>
  <si>
    <t>10101-51910-2023</t>
  </si>
  <si>
    <t>1812235</t>
  </si>
  <si>
    <t>618/2023</t>
  </si>
  <si>
    <t>23-F02-00581</t>
  </si>
  <si>
    <t>5213-2023-TU-2250</t>
  </si>
  <si>
    <t>23-2915-3</t>
  </si>
  <si>
    <t>7/23</t>
  </si>
  <si>
    <t>230002105915</t>
  </si>
  <si>
    <t>230002106400</t>
  </si>
  <si>
    <t>23-RN011000011</t>
  </si>
  <si>
    <t>1111/2023</t>
  </si>
  <si>
    <t>1195/2023</t>
  </si>
  <si>
    <t>1240/2023</t>
  </si>
  <si>
    <t>1257/2023</t>
  </si>
  <si>
    <t>1292/2023</t>
  </si>
  <si>
    <t>1363/2023</t>
  </si>
  <si>
    <t>2023001400843</t>
  </si>
  <si>
    <t>19-265-062-1241648</t>
  </si>
  <si>
    <t>80-267-065-1104758</t>
  </si>
  <si>
    <t>45-267-012-1104756</t>
  </si>
  <si>
    <t>36-267-012-1104759</t>
  </si>
  <si>
    <t>9839</t>
  </si>
  <si>
    <t>UGF1231/23-1049</t>
  </si>
  <si>
    <t>2302738</t>
  </si>
  <si>
    <t>2302804</t>
  </si>
  <si>
    <t>2302810</t>
  </si>
  <si>
    <t>23-F02-01170</t>
  </si>
  <si>
    <t>5737/12084</t>
  </si>
  <si>
    <t>57423/12096</t>
  </si>
  <si>
    <t>5741/12094</t>
  </si>
  <si>
    <t>116-23</t>
  </si>
  <si>
    <t>9073204349</t>
  </si>
  <si>
    <t>9072849160</t>
  </si>
  <si>
    <t>9072889463</t>
  </si>
  <si>
    <t>23-RN001002148</t>
  </si>
  <si>
    <t>R-0-19/2023</t>
  </si>
  <si>
    <t>F23-299937</t>
  </si>
  <si>
    <t>23-POS-01427</t>
  </si>
  <si>
    <t>IF23-0578</t>
  </si>
  <si>
    <t>IF23-0608</t>
  </si>
  <si>
    <t>IF23-0607</t>
  </si>
  <si>
    <t>IF23-0610</t>
  </si>
  <si>
    <t>IF23-0645</t>
  </si>
  <si>
    <t>IF23-0678</t>
  </si>
  <si>
    <t>76/23</t>
  </si>
  <si>
    <t>IF23-0243</t>
  </si>
  <si>
    <t>R23-11764</t>
  </si>
  <si>
    <t>R23-11766</t>
  </si>
  <si>
    <t>23-3000-007507</t>
  </si>
  <si>
    <t>MS-2023/58</t>
  </si>
  <si>
    <t>30466</t>
  </si>
  <si>
    <t>23-360-000382</t>
  </si>
  <si>
    <t>3/99-6061D</t>
  </si>
  <si>
    <t>23-RN002000852</t>
  </si>
  <si>
    <t>MPIF23-0398</t>
  </si>
  <si>
    <t>MPIF23-0418</t>
  </si>
  <si>
    <t>24-360-00003</t>
  </si>
  <si>
    <t>1-24</t>
  </si>
  <si>
    <t>24-F03-00001</t>
  </si>
  <si>
    <t>009/24</t>
  </si>
  <si>
    <t>2186623</t>
  </si>
  <si>
    <t>2186523</t>
  </si>
  <si>
    <t>2186423</t>
  </si>
  <si>
    <t>2112523</t>
  </si>
  <si>
    <t>2112423</t>
  </si>
  <si>
    <t>2112323</t>
  </si>
  <si>
    <t>2112223</t>
  </si>
  <si>
    <t>23-3023-024838</t>
  </si>
  <si>
    <t>23-3023-025301</t>
  </si>
  <si>
    <t>23-3023-025393</t>
  </si>
  <si>
    <t>23-3023-025408</t>
  </si>
  <si>
    <t>23-3023-025693</t>
  </si>
  <si>
    <t>23-3023-025711</t>
  </si>
  <si>
    <t>23-3023-026182</t>
  </si>
  <si>
    <t>MPIF24-0009</t>
  </si>
  <si>
    <t>MPIF24-0008</t>
  </si>
  <si>
    <t>14/2023</t>
  </si>
  <si>
    <t>23-3412-12</t>
  </si>
  <si>
    <t>1215/2023</t>
  </si>
  <si>
    <t>00/230401212</t>
  </si>
  <si>
    <t>2207/23</t>
  </si>
  <si>
    <t>2208/23</t>
  </si>
  <si>
    <t>2206/23</t>
  </si>
  <si>
    <t>23-0010186</t>
  </si>
  <si>
    <t>00/230000803</t>
  </si>
  <si>
    <t>10-15893-23</t>
  </si>
  <si>
    <t>1/23</t>
  </si>
  <si>
    <t>68-PO1-1-1305/2023</t>
  </si>
  <si>
    <t>261/2023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</si>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</sst>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8" fillId="0" borderId="1" xfId="2" applyFont="1" applyBorder="1"/>
    <xf numFmtId="166" fontId="8" fillId="0" borderId="1" xfId="2" applyNumberFormat="1" applyFont="1" applyFill="1" applyBorder="1"/>
    <xf numFmtId="49" fontId="8" fillId="0" borderId="1" xfId="2" applyNumberFormat="1" applyFont="1" applyBorder="1"/>
    <xf numFmtId="166" fontId="9" fillId="0" borderId="1" xfId="2" applyNumberFormat="1" applyFont="1" applyFill="1" applyBorder="1"/>
    <xf numFmtId="0" fontId="9" fillId="0" borderId="1" xfId="2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0" fillId="0" borderId="1" xfId="0" applyNumberFormat="1" applyFont="1" applyBorder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3"/>
  <sheetViews>
    <sheetView tabSelected="1" topLeftCell="B1" zoomScaleNormal="100" workbookViewId="0">
      <selection activeCell="E203" sqref="E20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29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5" t="s">
        <v>4</v>
      </c>
      <c r="C11" s="46"/>
      <c r="D11" s="46"/>
      <c r="E11" s="46"/>
      <c r="F11" s="47"/>
      <c r="G11" s="25" t="s">
        <v>5</v>
      </c>
      <c r="H11" s="25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45316</v>
      </c>
      <c r="H12" s="12">
        <v>5308041.37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2" t="s">
        <v>8</v>
      </c>
      <c r="C13" s="42"/>
      <c r="D13" s="42"/>
      <c r="E13" s="42"/>
      <c r="F13" s="42"/>
      <c r="G13" s="16">
        <v>45316</v>
      </c>
      <c r="H13" s="1">
        <f>H14+H29-H37-H50</f>
        <v>724574.0200000006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45316</v>
      </c>
      <c r="H14" s="2">
        <f>SUM(H15:H28)</f>
        <v>4603334.0600000005</v>
      </c>
      <c r="I14" s="24"/>
      <c r="J14" s="9"/>
      <c r="K14" s="23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8"/>
      <c r="H15" s="10">
        <v>0</v>
      </c>
      <c r="I15" s="26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8"/>
      <c r="H16" s="10">
        <v>0</v>
      </c>
      <c r="I16" s="26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8"/>
      <c r="H17" s="10">
        <v>0</v>
      </c>
      <c r="I17" s="26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8"/>
      <c r="H19" s="8">
        <v>0</v>
      </c>
      <c r="I19" s="26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8"/>
      <c r="H20" s="8">
        <v>0</v>
      </c>
      <c r="I20" s="26"/>
      <c r="J20" s="9"/>
    </row>
    <row r="21" spans="2:13" x14ac:dyDescent="0.25">
      <c r="B21" s="32" t="s">
        <v>16</v>
      </c>
      <c r="C21" s="33"/>
      <c r="D21" s="33"/>
      <c r="E21" s="33"/>
      <c r="F21" s="34"/>
      <c r="G21" s="18"/>
      <c r="H21" s="8">
        <v>0</v>
      </c>
      <c r="I21" s="26"/>
      <c r="J21" s="9"/>
    </row>
    <row r="22" spans="2:13" x14ac:dyDescent="0.25">
      <c r="B22" s="32" t="s">
        <v>17</v>
      </c>
      <c r="C22" s="33"/>
      <c r="D22" s="33"/>
      <c r="E22" s="33"/>
      <c r="F22" s="34"/>
      <c r="G22" s="18"/>
      <c r="H22" s="22">
        <f>277539.3+10944-288483.3</f>
        <v>0</v>
      </c>
      <c r="I22" s="26"/>
      <c r="J22" s="9"/>
      <c r="K22" s="6"/>
    </row>
    <row r="23" spans="2:13" x14ac:dyDescent="0.25">
      <c r="B23" s="32" t="s">
        <v>18</v>
      </c>
      <c r="C23" s="33"/>
      <c r="D23" s="33"/>
      <c r="E23" s="33"/>
      <c r="F23" s="34"/>
      <c r="G23" s="18"/>
      <c r="H23" s="8">
        <v>0</v>
      </c>
      <c r="I23" s="26"/>
      <c r="J23" s="9"/>
      <c r="K23" s="6"/>
    </row>
    <row r="24" spans="2:13" x14ac:dyDescent="0.25">
      <c r="B24" s="32" t="s">
        <v>19</v>
      </c>
      <c r="C24" s="33"/>
      <c r="D24" s="33"/>
      <c r="E24" s="33"/>
      <c r="F24" s="34"/>
      <c r="G24" s="18"/>
      <c r="H24" s="8">
        <v>4465000</v>
      </c>
      <c r="I24" s="26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8"/>
      <c r="H25" s="8">
        <v>0</v>
      </c>
      <c r="I25" s="26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8"/>
      <c r="H26" s="8">
        <v>0</v>
      </c>
      <c r="I26" s="26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8"/>
      <c r="H27" s="8">
        <v>0</v>
      </c>
      <c r="I27" s="26"/>
      <c r="J27" s="9"/>
      <c r="K27" s="6"/>
      <c r="L27" s="6"/>
    </row>
    <row r="28" spans="2:13" x14ac:dyDescent="0.25">
      <c r="B28" s="32" t="s">
        <v>31</v>
      </c>
      <c r="C28" s="33"/>
      <c r="D28" s="33"/>
      <c r="E28" s="33"/>
      <c r="F28" s="34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</f>
        <v>138334.06000000017</v>
      </c>
      <c r="I28" s="26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7">
        <v>45316</v>
      </c>
      <c r="H29" s="2">
        <f>H30+H31+H32+H33+H35+H36+H34</f>
        <v>609106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19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19"/>
      <c r="H32" s="8">
        <v>600000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19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19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19"/>
      <c r="H35" s="8">
        <v>0</v>
      </c>
      <c r="I35" s="9"/>
      <c r="J35" s="9"/>
    </row>
    <row r="36" spans="2:12" x14ac:dyDescent="0.25">
      <c r="B36" s="32" t="s">
        <v>31</v>
      </c>
      <c r="C36" s="33"/>
      <c r="D36" s="33"/>
      <c r="E36" s="33"/>
      <c r="F36" s="34"/>
      <c r="G36" s="19"/>
      <c r="H36" s="8">
        <f>3518+5588</f>
        <v>9106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0">
        <v>45316</v>
      </c>
      <c r="H37" s="3">
        <f>SUM(H38:H49)</f>
        <v>3955554.42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8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8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8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8"/>
      <c r="H41" s="10">
        <v>0</v>
      </c>
      <c r="I41" s="9"/>
      <c r="J41" s="24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8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8"/>
      <c r="H43" s="8">
        <v>0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8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8"/>
      <c r="H45" s="8">
        <v>0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8"/>
      <c r="H46" s="8">
        <v>0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8"/>
      <c r="H47" s="8">
        <f>3955295.32+259.1</f>
        <v>3955554.42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8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8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0">
        <v>45316</v>
      </c>
      <c r="H50" s="3">
        <f>SUM(H51:H56)</f>
        <v>532311.62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19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19"/>
      <c r="H52" s="10">
        <v>0</v>
      </c>
      <c r="I52" s="9"/>
      <c r="J52" s="24"/>
      <c r="K52" s="6"/>
    </row>
    <row r="53" spans="2:12" x14ac:dyDescent="0.25">
      <c r="B53" s="32" t="s">
        <v>19</v>
      </c>
      <c r="C53" s="33"/>
      <c r="D53" s="33"/>
      <c r="E53" s="33"/>
      <c r="F53" s="34"/>
      <c r="G53" s="19"/>
      <c r="H53" s="8">
        <f>312726+219585.62</f>
        <v>532311.62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19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19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19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1">
        <v>45316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19"/>
      <c r="H58" s="1">
        <v>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19"/>
      <c r="H59" s="5">
        <f>H14+H29-H37-H50+H57-H58</f>
        <v>832425.33000000112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1" t="s">
        <v>30</v>
      </c>
      <c r="C61" s="51"/>
      <c r="D61" s="51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58">
        <v>2833.88</v>
      </c>
      <c r="D63" s="29" t="s">
        <v>92</v>
      </c>
    </row>
    <row r="64" spans="2:12" x14ac:dyDescent="0.25">
      <c r="B64" s="27" t="s">
        <v>32</v>
      </c>
      <c r="C64" s="28">
        <v>3351.72</v>
      </c>
      <c r="D64" s="29" t="s">
        <v>93</v>
      </c>
    </row>
    <row r="65" spans="2:4" x14ac:dyDescent="0.25">
      <c r="B65" s="27" t="s">
        <v>32</v>
      </c>
      <c r="C65" s="28">
        <v>5881.24</v>
      </c>
      <c r="D65" s="29" t="s">
        <v>94</v>
      </c>
    </row>
    <row r="66" spans="2:4" x14ac:dyDescent="0.25">
      <c r="B66" s="27" t="s">
        <v>32</v>
      </c>
      <c r="C66" s="28">
        <v>23768.9</v>
      </c>
      <c r="D66" s="29" t="s">
        <v>95</v>
      </c>
    </row>
    <row r="67" spans="2:4" x14ac:dyDescent="0.25">
      <c r="B67" s="27" t="s">
        <v>32</v>
      </c>
      <c r="C67" s="28">
        <v>28027.38</v>
      </c>
      <c r="D67" s="29" t="s">
        <v>96</v>
      </c>
    </row>
    <row r="68" spans="2:4" x14ac:dyDescent="0.25">
      <c r="B68" s="27" t="s">
        <v>33</v>
      </c>
      <c r="C68" s="28">
        <v>4449</v>
      </c>
      <c r="D68" s="29" t="s">
        <v>97</v>
      </c>
    </row>
    <row r="69" spans="2:4" x14ac:dyDescent="0.25">
      <c r="B69" s="27" t="s">
        <v>33</v>
      </c>
      <c r="C69" s="28">
        <v>17076</v>
      </c>
      <c r="D69" s="29" t="s">
        <v>98</v>
      </c>
    </row>
    <row r="70" spans="2:4" x14ac:dyDescent="0.25">
      <c r="B70" s="27" t="s">
        <v>33</v>
      </c>
      <c r="C70" s="28">
        <v>11728</v>
      </c>
      <c r="D70" s="29" t="s">
        <v>99</v>
      </c>
    </row>
    <row r="71" spans="2:4" x14ac:dyDescent="0.25">
      <c r="B71" s="27" t="s">
        <v>34</v>
      </c>
      <c r="C71" s="28">
        <v>60114.77</v>
      </c>
      <c r="D71" s="29" t="s">
        <v>100</v>
      </c>
    </row>
    <row r="72" spans="2:4" x14ac:dyDescent="0.25">
      <c r="B72" s="27" t="s">
        <v>35</v>
      </c>
      <c r="C72" s="28">
        <v>37400</v>
      </c>
      <c r="D72" s="29" t="s">
        <v>101</v>
      </c>
    </row>
    <row r="73" spans="2:4" x14ac:dyDescent="0.25">
      <c r="B73" s="27" t="s">
        <v>35</v>
      </c>
      <c r="C73" s="28">
        <v>25960</v>
      </c>
      <c r="D73" s="29" t="s">
        <v>102</v>
      </c>
    </row>
    <row r="74" spans="2:4" x14ac:dyDescent="0.25">
      <c r="B74" s="27" t="s">
        <v>35</v>
      </c>
      <c r="C74" s="28">
        <v>21100</v>
      </c>
      <c r="D74" s="29" t="s">
        <v>103</v>
      </c>
    </row>
    <row r="75" spans="2:4" x14ac:dyDescent="0.25">
      <c r="B75" s="27" t="s">
        <v>35</v>
      </c>
      <c r="C75" s="28">
        <v>1700</v>
      </c>
      <c r="D75" s="29" t="s">
        <v>104</v>
      </c>
    </row>
    <row r="76" spans="2:4" x14ac:dyDescent="0.25">
      <c r="B76" s="27" t="s">
        <v>35</v>
      </c>
      <c r="C76" s="28">
        <v>54000</v>
      </c>
      <c r="D76" s="29" t="s">
        <v>105</v>
      </c>
    </row>
    <row r="77" spans="2:4" x14ac:dyDescent="0.25">
      <c r="B77" s="27" t="s">
        <v>35</v>
      </c>
      <c r="C77" s="28">
        <v>34100</v>
      </c>
      <c r="D77" s="29" t="s">
        <v>106</v>
      </c>
    </row>
    <row r="78" spans="2:4" x14ac:dyDescent="0.25">
      <c r="B78" s="27" t="s">
        <v>35</v>
      </c>
      <c r="C78" s="28">
        <v>19360</v>
      </c>
      <c r="D78" s="29" t="s">
        <v>107</v>
      </c>
    </row>
    <row r="79" spans="2:4" x14ac:dyDescent="0.25">
      <c r="B79" s="27" t="s">
        <v>35</v>
      </c>
      <c r="C79" s="28">
        <v>52700</v>
      </c>
      <c r="D79" s="29" t="s">
        <v>108</v>
      </c>
    </row>
    <row r="80" spans="2:4" x14ac:dyDescent="0.25">
      <c r="B80" s="27" t="s">
        <v>35</v>
      </c>
      <c r="C80" s="28">
        <v>17500</v>
      </c>
      <c r="D80" s="29" t="s">
        <v>109</v>
      </c>
    </row>
    <row r="81" spans="2:4" x14ac:dyDescent="0.25">
      <c r="B81" s="27" t="s">
        <v>36</v>
      </c>
      <c r="C81" s="28">
        <v>4730.49</v>
      </c>
      <c r="D81" s="29" t="s">
        <v>110</v>
      </c>
    </row>
    <row r="82" spans="2:4" x14ac:dyDescent="0.25">
      <c r="B82" s="27" t="s">
        <v>36</v>
      </c>
      <c r="C82" s="28">
        <v>4730.49</v>
      </c>
      <c r="D82" s="29" t="s">
        <v>111</v>
      </c>
    </row>
    <row r="83" spans="2:4" x14ac:dyDescent="0.25">
      <c r="B83" s="27" t="s">
        <v>36</v>
      </c>
      <c r="C83" s="28">
        <v>37110.239999999998</v>
      </c>
      <c r="D83" s="29" t="s">
        <v>112</v>
      </c>
    </row>
    <row r="84" spans="2:4" x14ac:dyDescent="0.25">
      <c r="B84" s="27" t="s">
        <v>36</v>
      </c>
      <c r="C84" s="28">
        <v>4535.6000000000004</v>
      </c>
      <c r="D84" s="29" t="s">
        <v>113</v>
      </c>
    </row>
    <row r="85" spans="2:4" x14ac:dyDescent="0.25">
      <c r="B85" s="27" t="s">
        <v>36</v>
      </c>
      <c r="C85" s="28">
        <v>65430.66</v>
      </c>
      <c r="D85" s="29" t="s">
        <v>114</v>
      </c>
    </row>
    <row r="86" spans="2:4" x14ac:dyDescent="0.25">
      <c r="B86" s="27" t="s">
        <v>37</v>
      </c>
      <c r="C86" s="28">
        <v>108516</v>
      </c>
      <c r="D86" s="29" t="s">
        <v>115</v>
      </c>
    </row>
    <row r="87" spans="2:4" x14ac:dyDescent="0.25">
      <c r="B87" s="27" t="s">
        <v>37</v>
      </c>
      <c r="C87" s="28">
        <v>62040</v>
      </c>
      <c r="D87" s="29" t="s">
        <v>116</v>
      </c>
    </row>
    <row r="88" spans="2:4" x14ac:dyDescent="0.25">
      <c r="B88" s="27" t="s">
        <v>38</v>
      </c>
      <c r="C88" s="28">
        <v>12950</v>
      </c>
      <c r="D88" s="29" t="s">
        <v>117</v>
      </c>
    </row>
    <row r="89" spans="2:4" x14ac:dyDescent="0.25">
      <c r="B89" s="27" t="s">
        <v>39</v>
      </c>
      <c r="C89" s="28">
        <v>6000</v>
      </c>
      <c r="D89" s="29" t="s">
        <v>118</v>
      </c>
    </row>
    <row r="90" spans="2:4" x14ac:dyDescent="0.25">
      <c r="B90" s="27" t="s">
        <v>39</v>
      </c>
      <c r="C90" s="28">
        <v>6000</v>
      </c>
      <c r="D90" s="29" t="s">
        <v>119</v>
      </c>
    </row>
    <row r="91" spans="2:4" x14ac:dyDescent="0.25">
      <c r="B91" s="27" t="s">
        <v>40</v>
      </c>
      <c r="C91" s="28">
        <v>3960</v>
      </c>
      <c r="D91" s="29" t="s">
        <v>120</v>
      </c>
    </row>
    <row r="92" spans="2:4" x14ac:dyDescent="0.25">
      <c r="B92" s="27" t="s">
        <v>40</v>
      </c>
      <c r="C92" s="28">
        <v>9510</v>
      </c>
      <c r="D92" s="29" t="s">
        <v>121</v>
      </c>
    </row>
    <row r="93" spans="2:4" x14ac:dyDescent="0.25">
      <c r="B93" s="27" t="s">
        <v>40</v>
      </c>
      <c r="C93" s="28">
        <v>6240</v>
      </c>
      <c r="D93" s="29" t="s">
        <v>122</v>
      </c>
    </row>
    <row r="94" spans="2:4" x14ac:dyDescent="0.25">
      <c r="B94" s="27" t="s">
        <v>40</v>
      </c>
      <c r="C94" s="28">
        <v>5760</v>
      </c>
      <c r="D94" s="29" t="s">
        <v>123</v>
      </c>
    </row>
    <row r="95" spans="2:4" x14ac:dyDescent="0.25">
      <c r="B95" s="27" t="s">
        <v>41</v>
      </c>
      <c r="C95" s="28">
        <v>35170</v>
      </c>
      <c r="D95" s="29" t="s">
        <v>124</v>
      </c>
    </row>
    <row r="96" spans="2:4" x14ac:dyDescent="0.25">
      <c r="B96" s="27" t="s">
        <v>42</v>
      </c>
      <c r="C96" s="28">
        <v>28800</v>
      </c>
      <c r="D96" s="29" t="s">
        <v>125</v>
      </c>
    </row>
    <row r="97" spans="2:4" x14ac:dyDescent="0.25">
      <c r="B97" s="27" t="s">
        <v>43</v>
      </c>
      <c r="C97" s="28">
        <v>13400</v>
      </c>
      <c r="D97" s="29" t="s">
        <v>126</v>
      </c>
    </row>
    <row r="98" spans="2:4" x14ac:dyDescent="0.25">
      <c r="B98" s="27" t="s">
        <v>43</v>
      </c>
      <c r="C98" s="28">
        <v>3575</v>
      </c>
      <c r="D98" s="29" t="s">
        <v>127</v>
      </c>
    </row>
    <row r="99" spans="2:4" x14ac:dyDescent="0.25">
      <c r="B99" s="27" t="s">
        <v>43</v>
      </c>
      <c r="C99" s="28">
        <v>1500</v>
      </c>
      <c r="D99" s="29" t="s">
        <v>128</v>
      </c>
    </row>
    <row r="100" spans="2:4" x14ac:dyDescent="0.25">
      <c r="B100" s="27" t="s">
        <v>43</v>
      </c>
      <c r="C100" s="28">
        <v>7500</v>
      </c>
      <c r="D100" s="29" t="s">
        <v>129</v>
      </c>
    </row>
    <row r="101" spans="2:4" x14ac:dyDescent="0.25">
      <c r="B101" s="27" t="s">
        <v>43</v>
      </c>
      <c r="C101" s="28">
        <v>8600</v>
      </c>
      <c r="D101" s="29" t="s">
        <v>130</v>
      </c>
    </row>
    <row r="102" spans="2:4" x14ac:dyDescent="0.25">
      <c r="B102" s="27" t="s">
        <v>43</v>
      </c>
      <c r="C102" s="28">
        <v>22250</v>
      </c>
      <c r="D102" s="29" t="s">
        <v>131</v>
      </c>
    </row>
    <row r="103" spans="2:4" x14ac:dyDescent="0.25">
      <c r="B103" s="27" t="s">
        <v>43</v>
      </c>
      <c r="C103" s="28">
        <v>18448</v>
      </c>
      <c r="D103" s="29" t="s">
        <v>132</v>
      </c>
    </row>
    <row r="104" spans="2:4" x14ac:dyDescent="0.25">
      <c r="B104" s="27" t="s">
        <v>43</v>
      </c>
      <c r="C104" s="28">
        <v>40</v>
      </c>
      <c r="D104" s="29" t="s">
        <v>133</v>
      </c>
    </row>
    <row r="105" spans="2:4" x14ac:dyDescent="0.25">
      <c r="B105" s="27" t="s">
        <v>43</v>
      </c>
      <c r="C105" s="28">
        <v>28896</v>
      </c>
      <c r="D105" s="29" t="s">
        <v>134</v>
      </c>
    </row>
    <row r="106" spans="2:4" x14ac:dyDescent="0.25">
      <c r="B106" s="27" t="s">
        <v>43</v>
      </c>
      <c r="C106" s="28">
        <v>480</v>
      </c>
      <c r="D106" s="29" t="s">
        <v>134</v>
      </c>
    </row>
    <row r="107" spans="2:4" x14ac:dyDescent="0.25">
      <c r="B107" s="27" t="s">
        <v>43</v>
      </c>
      <c r="C107" s="28">
        <v>12672</v>
      </c>
      <c r="D107" s="29" t="s">
        <v>135</v>
      </c>
    </row>
    <row r="108" spans="2:4" x14ac:dyDescent="0.25">
      <c r="B108" s="27" t="s">
        <v>43</v>
      </c>
      <c r="C108" s="28">
        <v>360</v>
      </c>
      <c r="D108" s="29" t="s">
        <v>135</v>
      </c>
    </row>
    <row r="109" spans="2:4" x14ac:dyDescent="0.25">
      <c r="B109" s="27" t="s">
        <v>43</v>
      </c>
      <c r="C109" s="28">
        <v>1045</v>
      </c>
      <c r="D109" s="29" t="s">
        <v>136</v>
      </c>
    </row>
    <row r="110" spans="2:4" x14ac:dyDescent="0.25">
      <c r="B110" s="27" t="s">
        <v>43</v>
      </c>
      <c r="C110" s="28">
        <v>2500</v>
      </c>
      <c r="D110" s="29" t="s">
        <v>137</v>
      </c>
    </row>
    <row r="111" spans="2:4" x14ac:dyDescent="0.25">
      <c r="B111" s="27" t="s">
        <v>43</v>
      </c>
      <c r="C111" s="28">
        <v>2100</v>
      </c>
      <c r="D111" s="29" t="s">
        <v>138</v>
      </c>
    </row>
    <row r="112" spans="2:4" x14ac:dyDescent="0.25">
      <c r="B112" s="27" t="s">
        <v>44</v>
      </c>
      <c r="C112" s="28">
        <v>153120</v>
      </c>
      <c r="D112" s="29" t="s">
        <v>139</v>
      </c>
    </row>
    <row r="113" spans="2:4" x14ac:dyDescent="0.25">
      <c r="B113" s="27" t="s">
        <v>44</v>
      </c>
      <c r="C113" s="28">
        <v>406080</v>
      </c>
      <c r="D113" s="29" t="s">
        <v>140</v>
      </c>
    </row>
    <row r="114" spans="2:4" x14ac:dyDescent="0.25">
      <c r="B114" s="27" t="s">
        <v>45</v>
      </c>
      <c r="C114" s="28">
        <v>1750</v>
      </c>
      <c r="D114" s="29" t="s">
        <v>141</v>
      </c>
    </row>
    <row r="115" spans="2:4" x14ac:dyDescent="0.25">
      <c r="B115" s="27" t="s">
        <v>46</v>
      </c>
      <c r="C115" s="28">
        <v>200000</v>
      </c>
      <c r="D115" s="29" t="s">
        <v>142</v>
      </c>
    </row>
    <row r="116" spans="2:4" x14ac:dyDescent="0.25">
      <c r="B116" s="27" t="s">
        <v>47</v>
      </c>
      <c r="C116" s="28">
        <v>3952.8</v>
      </c>
      <c r="D116" s="29" t="s">
        <v>143</v>
      </c>
    </row>
    <row r="117" spans="2:4" x14ac:dyDescent="0.25">
      <c r="B117" s="27" t="s">
        <v>48</v>
      </c>
      <c r="C117" s="28">
        <v>180000</v>
      </c>
      <c r="D117" s="29" t="s">
        <v>144</v>
      </c>
    </row>
    <row r="118" spans="2:4" x14ac:dyDescent="0.25">
      <c r="B118" s="27" t="s">
        <v>49</v>
      </c>
      <c r="C118" s="28">
        <v>89380</v>
      </c>
      <c r="D118" s="29" t="s">
        <v>145</v>
      </c>
    </row>
    <row r="119" spans="2:4" x14ac:dyDescent="0.25">
      <c r="B119" s="27" t="s">
        <v>50</v>
      </c>
      <c r="C119" s="28">
        <v>67100</v>
      </c>
      <c r="D119" s="29" t="s">
        <v>146</v>
      </c>
    </row>
    <row r="120" spans="2:4" x14ac:dyDescent="0.25">
      <c r="B120" s="27" t="s">
        <v>51</v>
      </c>
      <c r="C120" s="28">
        <v>29954</v>
      </c>
      <c r="D120" s="29" t="s">
        <v>147</v>
      </c>
    </row>
    <row r="121" spans="2:4" x14ac:dyDescent="0.25">
      <c r="B121" s="27" t="s">
        <v>51</v>
      </c>
      <c r="C121" s="28">
        <v>28504</v>
      </c>
      <c r="D121" s="29" t="s">
        <v>148</v>
      </c>
    </row>
    <row r="122" spans="2:4" x14ac:dyDescent="0.25">
      <c r="B122" s="27" t="s">
        <v>52</v>
      </c>
      <c r="C122" s="28">
        <v>38000</v>
      </c>
      <c r="D122" s="29" t="s">
        <v>149</v>
      </c>
    </row>
    <row r="123" spans="2:4" x14ac:dyDescent="0.25">
      <c r="B123" s="27" t="s">
        <v>53</v>
      </c>
      <c r="C123" s="28">
        <v>6912</v>
      </c>
      <c r="D123" s="29" t="s">
        <v>150</v>
      </c>
    </row>
    <row r="124" spans="2:4" x14ac:dyDescent="0.25">
      <c r="B124" s="27" t="s">
        <v>53</v>
      </c>
      <c r="C124" s="28">
        <v>7080</v>
      </c>
      <c r="D124" s="29" t="s">
        <v>151</v>
      </c>
    </row>
    <row r="125" spans="2:4" x14ac:dyDescent="0.25">
      <c r="B125" s="27" t="s">
        <v>53</v>
      </c>
      <c r="C125" s="28">
        <v>21480</v>
      </c>
      <c r="D125" s="29" t="s">
        <v>152</v>
      </c>
    </row>
    <row r="126" spans="2:4" x14ac:dyDescent="0.25">
      <c r="B126" s="27" t="s">
        <v>53</v>
      </c>
      <c r="C126" s="28">
        <v>23520</v>
      </c>
      <c r="D126" s="29" t="s">
        <v>153</v>
      </c>
    </row>
    <row r="127" spans="2:4" x14ac:dyDescent="0.25">
      <c r="B127" s="27" t="s">
        <v>53</v>
      </c>
      <c r="C127" s="28">
        <v>7320</v>
      </c>
      <c r="D127" s="29" t="s">
        <v>154</v>
      </c>
    </row>
    <row r="128" spans="2:4" x14ac:dyDescent="0.25">
      <c r="B128" s="27" t="s">
        <v>53</v>
      </c>
      <c r="C128" s="28">
        <v>25447.5</v>
      </c>
      <c r="D128" s="29" t="s">
        <v>155</v>
      </c>
    </row>
    <row r="129" spans="2:4" x14ac:dyDescent="0.25">
      <c r="B129" s="27" t="s">
        <v>54</v>
      </c>
      <c r="C129" s="28">
        <v>5400</v>
      </c>
      <c r="D129" s="29" t="s">
        <v>156</v>
      </c>
    </row>
    <row r="130" spans="2:4" x14ac:dyDescent="0.25">
      <c r="B130" s="27" t="s">
        <v>55</v>
      </c>
      <c r="C130" s="28">
        <v>113725.61</v>
      </c>
      <c r="D130" s="29" t="s">
        <v>157</v>
      </c>
    </row>
    <row r="131" spans="2:4" x14ac:dyDescent="0.25">
      <c r="B131" s="27" t="s">
        <v>55</v>
      </c>
      <c r="C131" s="28">
        <v>47466.7</v>
      </c>
      <c r="D131" s="29" t="s">
        <v>157</v>
      </c>
    </row>
    <row r="132" spans="2:4" x14ac:dyDescent="0.25">
      <c r="B132" s="27" t="s">
        <v>56</v>
      </c>
      <c r="C132" s="28">
        <v>11394</v>
      </c>
      <c r="D132" s="29" t="s">
        <v>158</v>
      </c>
    </row>
    <row r="133" spans="2:4" x14ac:dyDescent="0.25">
      <c r="B133" s="27" t="s">
        <v>57</v>
      </c>
      <c r="C133" s="28">
        <v>2832.5</v>
      </c>
      <c r="D133" s="29" t="s">
        <v>159</v>
      </c>
    </row>
    <row r="134" spans="2:4" x14ac:dyDescent="0.25">
      <c r="B134" s="27" t="s">
        <v>57</v>
      </c>
      <c r="C134" s="28">
        <v>25205.38</v>
      </c>
      <c r="D134" s="29" t="s">
        <v>159</v>
      </c>
    </row>
    <row r="135" spans="2:4" x14ac:dyDescent="0.25">
      <c r="B135" s="27" t="s">
        <v>57</v>
      </c>
      <c r="C135" s="28">
        <v>5550</v>
      </c>
      <c r="D135" s="29" t="s">
        <v>160</v>
      </c>
    </row>
    <row r="136" spans="2:4" x14ac:dyDescent="0.25">
      <c r="B136" s="27" t="s">
        <v>58</v>
      </c>
      <c r="C136" s="28">
        <v>1300</v>
      </c>
      <c r="D136" s="29" t="s">
        <v>161</v>
      </c>
    </row>
    <row r="137" spans="2:4" x14ac:dyDescent="0.25">
      <c r="B137" s="27" t="s">
        <v>58</v>
      </c>
      <c r="C137" s="28">
        <v>120</v>
      </c>
      <c r="D137" s="29" t="s">
        <v>161</v>
      </c>
    </row>
    <row r="138" spans="2:4" x14ac:dyDescent="0.25">
      <c r="B138" s="27" t="s">
        <v>59</v>
      </c>
      <c r="C138" s="28">
        <v>1798.8</v>
      </c>
      <c r="D138" s="29" t="s">
        <v>162</v>
      </c>
    </row>
    <row r="139" spans="2:4" x14ac:dyDescent="0.25">
      <c r="B139" s="27" t="s">
        <v>60</v>
      </c>
      <c r="C139" s="28">
        <v>14490</v>
      </c>
      <c r="D139" s="29" t="s">
        <v>163</v>
      </c>
    </row>
    <row r="140" spans="2:4" x14ac:dyDescent="0.25">
      <c r="B140" s="27" t="s">
        <v>60</v>
      </c>
      <c r="C140" s="28">
        <v>161568.9</v>
      </c>
      <c r="D140" s="29" t="s">
        <v>164</v>
      </c>
    </row>
    <row r="141" spans="2:4" x14ac:dyDescent="0.25">
      <c r="B141" s="27" t="s">
        <v>60</v>
      </c>
      <c r="C141" s="28">
        <v>9705.6</v>
      </c>
      <c r="D141" s="29" t="s">
        <v>165</v>
      </c>
    </row>
    <row r="142" spans="2:4" x14ac:dyDescent="0.25">
      <c r="B142" s="27" t="s">
        <v>61</v>
      </c>
      <c r="C142" s="28">
        <v>480</v>
      </c>
      <c r="D142" s="29" t="s">
        <v>166</v>
      </c>
    </row>
    <row r="143" spans="2:4" x14ac:dyDescent="0.25">
      <c r="B143" s="27" t="s">
        <v>62</v>
      </c>
      <c r="C143" s="28">
        <v>2200</v>
      </c>
      <c r="D143" s="29" t="s">
        <v>167</v>
      </c>
    </row>
    <row r="144" spans="2:4" x14ac:dyDescent="0.25">
      <c r="B144" s="27" t="s">
        <v>62</v>
      </c>
      <c r="C144" s="28">
        <v>1500</v>
      </c>
      <c r="D144" s="29" t="s">
        <v>168</v>
      </c>
    </row>
    <row r="145" spans="2:4" x14ac:dyDescent="0.25">
      <c r="B145" s="27" t="s">
        <v>62</v>
      </c>
      <c r="C145" s="28">
        <v>85790</v>
      </c>
      <c r="D145" s="29" t="s">
        <v>169</v>
      </c>
    </row>
    <row r="146" spans="2:4" x14ac:dyDescent="0.25">
      <c r="B146" s="27" t="s">
        <v>63</v>
      </c>
      <c r="C146" s="28">
        <v>8000</v>
      </c>
      <c r="D146" s="29" t="s">
        <v>170</v>
      </c>
    </row>
    <row r="147" spans="2:4" x14ac:dyDescent="0.25">
      <c r="B147" s="27" t="s">
        <v>64</v>
      </c>
      <c r="C147" s="28">
        <v>5700</v>
      </c>
      <c r="D147" s="29" t="s">
        <v>171</v>
      </c>
    </row>
    <row r="148" spans="2:4" x14ac:dyDescent="0.25">
      <c r="B148" s="27" t="s">
        <v>64</v>
      </c>
      <c r="C148" s="28">
        <v>1649</v>
      </c>
      <c r="D148" s="29" t="s">
        <v>172</v>
      </c>
    </row>
    <row r="149" spans="2:4" x14ac:dyDescent="0.25">
      <c r="B149" s="27" t="s">
        <v>64</v>
      </c>
      <c r="C149" s="28">
        <v>4620</v>
      </c>
      <c r="D149" s="29" t="s">
        <v>173</v>
      </c>
    </row>
    <row r="150" spans="2:4" x14ac:dyDescent="0.25">
      <c r="B150" s="27" t="s">
        <v>65</v>
      </c>
      <c r="C150" s="28">
        <v>34392</v>
      </c>
      <c r="D150" s="29" t="s">
        <v>149</v>
      </c>
    </row>
    <row r="151" spans="2:4" x14ac:dyDescent="0.25">
      <c r="B151" s="27" t="s">
        <v>65</v>
      </c>
      <c r="C151" s="28">
        <v>8400</v>
      </c>
      <c r="D151" s="29" t="s">
        <v>174</v>
      </c>
    </row>
    <row r="152" spans="2:4" x14ac:dyDescent="0.25">
      <c r="B152" s="27" t="s">
        <v>66</v>
      </c>
      <c r="C152" s="28">
        <v>816</v>
      </c>
      <c r="D152" s="29" t="s">
        <v>175</v>
      </c>
    </row>
    <row r="153" spans="2:4" x14ac:dyDescent="0.25">
      <c r="B153" s="27" t="s">
        <v>67</v>
      </c>
      <c r="C153" s="28">
        <v>101257.2</v>
      </c>
      <c r="D153" s="29" t="s">
        <v>176</v>
      </c>
    </row>
    <row r="154" spans="2:4" x14ac:dyDescent="0.25">
      <c r="B154" s="27" t="s">
        <v>68</v>
      </c>
      <c r="C154" s="28">
        <v>78300</v>
      </c>
      <c r="D154" s="29" t="s">
        <v>177</v>
      </c>
    </row>
    <row r="155" spans="2:4" x14ac:dyDescent="0.25">
      <c r="B155" s="27" t="s">
        <v>68</v>
      </c>
      <c r="C155" s="28">
        <v>33600</v>
      </c>
      <c r="D155" s="29" t="s">
        <v>177</v>
      </c>
    </row>
    <row r="156" spans="2:4" x14ac:dyDescent="0.25">
      <c r="B156" s="27" t="s">
        <v>69</v>
      </c>
      <c r="C156" s="28">
        <v>3600</v>
      </c>
      <c r="D156" s="29" t="s">
        <v>178</v>
      </c>
    </row>
    <row r="157" spans="2:4" x14ac:dyDescent="0.25">
      <c r="B157" s="27" t="s">
        <v>69</v>
      </c>
      <c r="C157" s="28">
        <v>7100</v>
      </c>
      <c r="D157" s="29" t="s">
        <v>179</v>
      </c>
    </row>
    <row r="158" spans="2:4" x14ac:dyDescent="0.25">
      <c r="B158" s="27" t="s">
        <v>69</v>
      </c>
      <c r="C158" s="28">
        <v>2400</v>
      </c>
      <c r="D158" s="29" t="s">
        <v>180</v>
      </c>
    </row>
    <row r="159" spans="2:4" x14ac:dyDescent="0.25">
      <c r="B159" s="27" t="s">
        <v>69</v>
      </c>
      <c r="C159" s="28">
        <v>1900</v>
      </c>
      <c r="D159" s="29" t="s">
        <v>180</v>
      </c>
    </row>
    <row r="160" spans="2:4" x14ac:dyDescent="0.25">
      <c r="B160" s="27" t="s">
        <v>69</v>
      </c>
      <c r="C160" s="28">
        <v>8700</v>
      </c>
      <c r="D160" s="29" t="s">
        <v>181</v>
      </c>
    </row>
    <row r="161" spans="2:4" x14ac:dyDescent="0.25">
      <c r="B161" s="27" t="s">
        <v>69</v>
      </c>
      <c r="C161" s="28">
        <v>2700</v>
      </c>
      <c r="D161" s="29" t="s">
        <v>182</v>
      </c>
    </row>
    <row r="162" spans="2:4" x14ac:dyDescent="0.25">
      <c r="B162" s="27" t="s">
        <v>69</v>
      </c>
      <c r="C162" s="28">
        <v>2700</v>
      </c>
      <c r="D162" s="29" t="s">
        <v>183</v>
      </c>
    </row>
    <row r="163" spans="2:4" x14ac:dyDescent="0.25">
      <c r="B163" s="27" t="s">
        <v>70</v>
      </c>
      <c r="C163" s="28">
        <v>44616</v>
      </c>
      <c r="D163" s="29" t="s">
        <v>184</v>
      </c>
    </row>
    <row r="164" spans="2:4" x14ac:dyDescent="0.25">
      <c r="B164" s="27" t="s">
        <v>71</v>
      </c>
      <c r="C164" s="28">
        <v>25000</v>
      </c>
      <c r="D164" s="29" t="s">
        <v>185</v>
      </c>
    </row>
    <row r="165" spans="2:4" x14ac:dyDescent="0.25">
      <c r="B165" s="27" t="s">
        <v>72</v>
      </c>
      <c r="C165" s="28">
        <v>7200</v>
      </c>
      <c r="D165" s="29" t="s">
        <v>186</v>
      </c>
    </row>
    <row r="166" spans="2:4" x14ac:dyDescent="0.25">
      <c r="B166" s="27" t="s">
        <v>72</v>
      </c>
      <c r="C166" s="28">
        <v>17400</v>
      </c>
      <c r="D166" s="29" t="s">
        <v>187</v>
      </c>
    </row>
    <row r="167" spans="2:4" x14ac:dyDescent="0.25">
      <c r="B167" s="27" t="s">
        <v>73</v>
      </c>
      <c r="C167" s="28">
        <v>54000</v>
      </c>
      <c r="D167" s="29" t="s">
        <v>188</v>
      </c>
    </row>
    <row r="168" spans="2:4" x14ac:dyDescent="0.25">
      <c r="B168" s="27" t="s">
        <v>74</v>
      </c>
      <c r="C168" s="28">
        <v>19704</v>
      </c>
      <c r="D168" s="29" t="s">
        <v>189</v>
      </c>
    </row>
    <row r="169" spans="2:4" x14ac:dyDescent="0.25">
      <c r="B169" s="27" t="s">
        <v>75</v>
      </c>
      <c r="C169" s="28">
        <v>7200</v>
      </c>
      <c r="D169" s="29" t="s">
        <v>190</v>
      </c>
    </row>
    <row r="170" spans="2:4" x14ac:dyDescent="0.25">
      <c r="B170" s="27" t="s">
        <v>76</v>
      </c>
      <c r="C170" s="28">
        <v>1200</v>
      </c>
      <c r="D170" s="29" t="s">
        <v>191</v>
      </c>
    </row>
    <row r="171" spans="2:4" x14ac:dyDescent="0.25">
      <c r="B171" s="27" t="s">
        <v>77</v>
      </c>
      <c r="C171" s="28">
        <v>29400</v>
      </c>
      <c r="D171" s="29" t="s">
        <v>192</v>
      </c>
    </row>
    <row r="172" spans="2:4" x14ac:dyDescent="0.25">
      <c r="B172" s="27" t="s">
        <v>78</v>
      </c>
      <c r="C172" s="28">
        <v>23880</v>
      </c>
      <c r="D172" s="29" t="s">
        <v>193</v>
      </c>
    </row>
    <row r="173" spans="2:4" x14ac:dyDescent="0.25">
      <c r="B173" s="27" t="s">
        <v>79</v>
      </c>
      <c r="C173" s="28">
        <v>8670</v>
      </c>
      <c r="D173" s="29" t="s">
        <v>194</v>
      </c>
    </row>
    <row r="174" spans="2:4" x14ac:dyDescent="0.25">
      <c r="B174" s="27" t="s">
        <v>79</v>
      </c>
      <c r="C174" s="28">
        <v>3000</v>
      </c>
      <c r="D174" s="29" t="s">
        <v>195</v>
      </c>
    </row>
    <row r="175" spans="2:4" x14ac:dyDescent="0.25">
      <c r="B175" s="27" t="s">
        <v>76</v>
      </c>
      <c r="C175" s="28">
        <v>1200</v>
      </c>
      <c r="D175" s="29" t="s">
        <v>196</v>
      </c>
    </row>
    <row r="176" spans="2:4" x14ac:dyDescent="0.25">
      <c r="B176" s="27" t="s">
        <v>63</v>
      </c>
      <c r="C176" s="28">
        <v>8000</v>
      </c>
      <c r="D176" s="29" t="s">
        <v>197</v>
      </c>
    </row>
    <row r="177" spans="2:4" x14ac:dyDescent="0.25">
      <c r="B177" s="27" t="s">
        <v>80</v>
      </c>
      <c r="C177" s="28">
        <v>4200</v>
      </c>
      <c r="D177" s="29" t="s">
        <v>198</v>
      </c>
    </row>
    <row r="178" spans="2:4" x14ac:dyDescent="0.25">
      <c r="B178" s="27" t="s">
        <v>81</v>
      </c>
      <c r="C178" s="28">
        <v>50000</v>
      </c>
      <c r="D178" s="29" t="s">
        <v>199</v>
      </c>
    </row>
    <row r="179" spans="2:4" x14ac:dyDescent="0.25">
      <c r="B179" s="27" t="s">
        <v>82</v>
      </c>
      <c r="C179" s="28">
        <v>667.92</v>
      </c>
      <c r="D179" s="29" t="s">
        <v>200</v>
      </c>
    </row>
    <row r="180" spans="2:4" x14ac:dyDescent="0.25">
      <c r="B180" s="27" t="s">
        <v>82</v>
      </c>
      <c r="C180" s="28">
        <v>12351.68</v>
      </c>
      <c r="D180" s="29" t="s">
        <v>201</v>
      </c>
    </row>
    <row r="181" spans="2:4" x14ac:dyDescent="0.25">
      <c r="B181" s="27" t="s">
        <v>82</v>
      </c>
      <c r="C181" s="28">
        <v>261.36</v>
      </c>
      <c r="D181" s="29" t="s">
        <v>202</v>
      </c>
    </row>
    <row r="182" spans="2:4" x14ac:dyDescent="0.25">
      <c r="B182" s="27" t="s">
        <v>82</v>
      </c>
      <c r="C182" s="28">
        <v>396.88</v>
      </c>
      <c r="D182" s="29" t="s">
        <v>203</v>
      </c>
    </row>
    <row r="183" spans="2:4" x14ac:dyDescent="0.25">
      <c r="B183" s="27" t="s">
        <v>82</v>
      </c>
      <c r="C183" s="28">
        <v>52272</v>
      </c>
      <c r="D183" s="29" t="s">
        <v>204</v>
      </c>
    </row>
    <row r="184" spans="2:4" x14ac:dyDescent="0.25">
      <c r="B184" s="27" t="s">
        <v>82</v>
      </c>
      <c r="C184" s="28">
        <v>31944</v>
      </c>
      <c r="D184" s="29" t="s">
        <v>205</v>
      </c>
    </row>
    <row r="185" spans="2:4" x14ac:dyDescent="0.25">
      <c r="B185" s="27" t="s">
        <v>82</v>
      </c>
      <c r="C185" s="28">
        <v>52756</v>
      </c>
      <c r="D185" s="29" t="s">
        <v>206</v>
      </c>
    </row>
    <row r="186" spans="2:4" x14ac:dyDescent="0.25">
      <c r="B186" s="27" t="s">
        <v>34</v>
      </c>
      <c r="C186" s="28">
        <v>14712.87</v>
      </c>
      <c r="D186" s="29" t="s">
        <v>207</v>
      </c>
    </row>
    <row r="187" spans="2:4" x14ac:dyDescent="0.25">
      <c r="B187" s="27" t="s">
        <v>34</v>
      </c>
      <c r="C187" s="28">
        <v>61432.9</v>
      </c>
      <c r="D187" s="29" t="s">
        <v>208</v>
      </c>
    </row>
    <row r="188" spans="2:4" x14ac:dyDescent="0.25">
      <c r="B188" s="27" t="s">
        <v>34</v>
      </c>
      <c r="C188" s="28">
        <v>14884.64</v>
      </c>
      <c r="D188" s="29" t="s">
        <v>209</v>
      </c>
    </row>
    <row r="189" spans="2:4" x14ac:dyDescent="0.25">
      <c r="B189" s="27" t="s">
        <v>34</v>
      </c>
      <c r="C189" s="28">
        <v>57654.07</v>
      </c>
      <c r="D189" s="29" t="s">
        <v>210</v>
      </c>
    </row>
    <row r="190" spans="2:4" x14ac:dyDescent="0.25">
      <c r="B190" s="27" t="s">
        <v>34</v>
      </c>
      <c r="C190" s="28">
        <v>31717.59</v>
      </c>
      <c r="D190" s="29" t="s">
        <v>211</v>
      </c>
    </row>
    <row r="191" spans="2:4" x14ac:dyDescent="0.25">
      <c r="B191" s="27" t="s">
        <v>34</v>
      </c>
      <c r="C191" s="28">
        <v>53703.48</v>
      </c>
      <c r="D191" s="29" t="s">
        <v>212</v>
      </c>
    </row>
    <row r="192" spans="2:4" x14ac:dyDescent="0.25">
      <c r="B192" s="27" t="s">
        <v>34</v>
      </c>
      <c r="C192" s="28">
        <v>5437.57</v>
      </c>
      <c r="D192" s="29" t="s">
        <v>213</v>
      </c>
    </row>
    <row r="193" spans="2:4" x14ac:dyDescent="0.25">
      <c r="B193" s="27" t="s">
        <v>79</v>
      </c>
      <c r="C193" s="28">
        <v>6370</v>
      </c>
      <c r="D193" s="29" t="s">
        <v>214</v>
      </c>
    </row>
    <row r="194" spans="2:4" x14ac:dyDescent="0.25">
      <c r="B194" s="27" t="s">
        <v>79</v>
      </c>
      <c r="C194" s="28">
        <v>1200</v>
      </c>
      <c r="D194" s="29" t="s">
        <v>214</v>
      </c>
    </row>
    <row r="195" spans="2:4" x14ac:dyDescent="0.25">
      <c r="B195" s="27" t="s">
        <v>79</v>
      </c>
      <c r="C195" s="28">
        <v>1000</v>
      </c>
      <c r="D195" s="29" t="s">
        <v>215</v>
      </c>
    </row>
    <row r="196" spans="2:4" x14ac:dyDescent="0.25">
      <c r="B196" s="27" t="s">
        <v>83</v>
      </c>
      <c r="C196" s="28">
        <v>184000</v>
      </c>
      <c r="D196" s="29" t="s">
        <v>216</v>
      </c>
    </row>
    <row r="197" spans="2:4" x14ac:dyDescent="0.25">
      <c r="B197" s="27" t="s">
        <v>84</v>
      </c>
      <c r="C197" s="28">
        <v>36000</v>
      </c>
      <c r="D197" s="29" t="s">
        <v>217</v>
      </c>
    </row>
    <row r="198" spans="2:4" x14ac:dyDescent="0.25">
      <c r="B198" s="31" t="s">
        <v>229</v>
      </c>
      <c r="C198" s="30">
        <f>SUM(C63:C197)</f>
        <v>3955295.3199999994</v>
      </c>
      <c r="D198" s="29"/>
    </row>
    <row r="199" spans="2:4" x14ac:dyDescent="0.25">
      <c r="B199" s="27" t="s">
        <v>53</v>
      </c>
      <c r="C199" s="28">
        <v>9960</v>
      </c>
      <c r="D199" s="29" t="s">
        <v>218</v>
      </c>
    </row>
    <row r="200" spans="2:4" x14ac:dyDescent="0.25">
      <c r="B200" s="27" t="s">
        <v>85</v>
      </c>
      <c r="C200" s="28">
        <v>45600</v>
      </c>
      <c r="D200" s="29" t="s">
        <v>219</v>
      </c>
    </row>
    <row r="201" spans="2:4" x14ac:dyDescent="0.25">
      <c r="B201" s="27" t="s">
        <v>86</v>
      </c>
      <c r="C201" s="28">
        <v>83676</v>
      </c>
      <c r="D201" s="29" t="s">
        <v>220</v>
      </c>
    </row>
    <row r="202" spans="2:4" x14ac:dyDescent="0.25">
      <c r="B202" s="27" t="s">
        <v>86</v>
      </c>
      <c r="C202" s="28">
        <v>91668</v>
      </c>
      <c r="D202" s="29" t="s">
        <v>221</v>
      </c>
    </row>
    <row r="203" spans="2:4" x14ac:dyDescent="0.25">
      <c r="B203" s="27" t="s">
        <v>86</v>
      </c>
      <c r="C203" s="28">
        <v>81822</v>
      </c>
      <c r="D203" s="29" t="s">
        <v>222</v>
      </c>
    </row>
    <row r="204" spans="2:4" x14ac:dyDescent="0.25">
      <c r="B204" s="27" t="s">
        <v>87</v>
      </c>
      <c r="C204" s="28">
        <v>3600</v>
      </c>
      <c r="D204" s="29" t="s">
        <v>223</v>
      </c>
    </row>
    <row r="205" spans="2:4" x14ac:dyDescent="0.25">
      <c r="B205" s="27" t="s">
        <v>45</v>
      </c>
      <c r="C205" s="28">
        <v>300</v>
      </c>
      <c r="D205" s="29" t="s">
        <v>141</v>
      </c>
    </row>
    <row r="206" spans="2:4" x14ac:dyDescent="0.25">
      <c r="B206" s="27" t="s">
        <v>47</v>
      </c>
      <c r="C206" s="28">
        <v>2781.6</v>
      </c>
      <c r="D206" s="29" t="s">
        <v>143</v>
      </c>
    </row>
    <row r="207" spans="2:4" x14ac:dyDescent="0.25">
      <c r="B207" s="27" t="s">
        <v>84</v>
      </c>
      <c r="C207" s="28">
        <v>38460</v>
      </c>
      <c r="D207" s="29" t="s">
        <v>145</v>
      </c>
    </row>
    <row r="208" spans="2:4" x14ac:dyDescent="0.25">
      <c r="B208" s="27" t="s">
        <v>85</v>
      </c>
      <c r="C208" s="28">
        <v>49014</v>
      </c>
      <c r="D208" s="29" t="s">
        <v>224</v>
      </c>
    </row>
    <row r="209" spans="2:4" x14ac:dyDescent="0.25">
      <c r="B209" s="27" t="s">
        <v>88</v>
      </c>
      <c r="C209" s="28">
        <v>10460</v>
      </c>
      <c r="D209" s="29" t="s">
        <v>225</v>
      </c>
    </row>
    <row r="210" spans="2:4" x14ac:dyDescent="0.25">
      <c r="B210" s="27" t="s">
        <v>89</v>
      </c>
      <c r="C210" s="28">
        <v>10000</v>
      </c>
      <c r="D210" s="29" t="s">
        <v>226</v>
      </c>
    </row>
    <row r="211" spans="2:4" x14ac:dyDescent="0.25">
      <c r="B211" s="27" t="s">
        <v>90</v>
      </c>
      <c r="C211" s="28">
        <v>7050.02</v>
      </c>
      <c r="D211" s="29" t="s">
        <v>227</v>
      </c>
    </row>
    <row r="212" spans="2:4" x14ac:dyDescent="0.25">
      <c r="B212" s="27" t="s">
        <v>91</v>
      </c>
      <c r="C212" s="28">
        <v>97920</v>
      </c>
      <c r="D212" s="29" t="s">
        <v>228</v>
      </c>
    </row>
    <row r="213" spans="2:4" x14ac:dyDescent="0.25">
      <c r="B213" s="31" t="s">
        <v>230</v>
      </c>
      <c r="C213" s="30">
        <f>SUM(C199:C212)</f>
        <v>532311.62</v>
      </c>
      <c r="D213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2024-01-26T13:04:20Z</dcterms:modified>
  <cp:category/>
  <cp:contentStatus/>
</cp:coreProperties>
</file>